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<sst xmlns="http://schemas.openxmlformats.org/spreadsheetml/2006/main" count="75" uniqueCount="45">
  <si>
    <t>№ п/п</t>
  </si>
  <si>
    <t xml:space="preserve">Место реализации проекта </t>
  </si>
  <si>
    <t>Полная стоимость строительства, в том числе по источникам (федеральный бюджет/краевой/местный/внебюджетные источники), тыс. руб.</t>
  </si>
  <si>
    <t>Объем финансирования за прошлый период, в том числе по источникам (федеральный бюджет/краевой/местный/внебюджетные источники), тыс. руб.</t>
  </si>
  <si>
    <t>Планируемый объем финансирования в текущем году, в том числе по источникам (федеральный бюджет/краевой/местный/внебюджетные источники), тыс. руб.</t>
  </si>
  <si>
    <t>Планируемые сроки строительства</t>
  </si>
  <si>
    <t>всего</t>
  </si>
  <si>
    <t xml:space="preserve">в том числе </t>
  </si>
  <si>
    <t>ФБ</t>
  </si>
  <si>
    <t>КБ</t>
  </si>
  <si>
    <t>МБ</t>
  </si>
  <si>
    <t>ВИ</t>
  </si>
  <si>
    <t>Объекты инженерной инфраструктуры</t>
  </si>
  <si>
    <t>Водоснабжение</t>
  </si>
  <si>
    <t>Объекты транспортной инфраструктуры</t>
  </si>
  <si>
    <t>Этап реализации</t>
  </si>
  <si>
    <t xml:space="preserve">подготовка </t>
  </si>
  <si>
    <t xml:space="preserve">Теплоснабжение </t>
  </si>
  <si>
    <t>Наименование объекта (проект) (наименование программы, в соответсвии с которой реализуется проект)</t>
  </si>
  <si>
    <t xml:space="preserve">Ребрихинский район </t>
  </si>
  <si>
    <t xml:space="preserve">Согласовано                                       заместитель главы Администрации района по оперативным вопросам </t>
  </si>
  <si>
    <t xml:space="preserve">с.Ребриха Ребрихинского района Алтайского края </t>
  </si>
  <si>
    <t>2021-2024</t>
  </si>
  <si>
    <t>Профинансировано с начала реализации проекта, в том числе по источникам (федеральный бюджет/краевой/местный/внебюджетные источники), тыс. руб. (на 01.01.2021)</t>
  </si>
  <si>
    <t xml:space="preserve">Ремонт автодороги Ребриха-Усть-Мосиха </t>
  </si>
  <si>
    <t>План создания транспортной и инженерной инфраструктуры в Ребрихинском районе Алтайского края на 2022 год</t>
  </si>
  <si>
    <t>2021-2022</t>
  </si>
  <si>
    <t>Ремонт автодороги ст. Ребриха-Белово-Ворониха</t>
  </si>
  <si>
    <t>2022-2023</t>
  </si>
  <si>
    <t xml:space="preserve">реализация </t>
  </si>
  <si>
    <t>Восстановление верхних слоев автодороги ст. Ребриха-Белово-Ворониха</t>
  </si>
  <si>
    <t>Восстановление верхних слоев автодороги Белово-Рожнев Лог-Чернявка</t>
  </si>
  <si>
    <t>с. Касмалинка Ребрихинского района</t>
  </si>
  <si>
    <t xml:space="preserve">с. Ясная Поляна Ребрихинского района </t>
  </si>
  <si>
    <t xml:space="preserve">________________________ В.Ю.Захаров </t>
  </si>
  <si>
    <t>Капитальный ремонт водозаборного узла, глубиной ориентировочно 145 м, расположенного по адресу: Алтайский край, Ребрихинский район, с . Касмалинка (Муниципальная программа "Комплексное развитие сельских территорий Ребрихинского района Алтайского края")</t>
  </si>
  <si>
    <t>Капитальный ремонт водозаборного узла, глубиной ориентировочно 150 м, расположенного по адресу: Алтайский край, Ребрихинский район, с . Ясная Поляна  (Муниципальная программа "Комплексное развитие сельских территорий Ребрихинского района Алтайского края")</t>
  </si>
  <si>
    <t>Капитальный ремонт котельной №2, ул. Ленина, 131 А. Реконструкция объектов теплоснабжения Ребрихинского сельсовета Ребрихинского района Алтайского края (Концессионное соглашение №149-с от 28.12.2020)</t>
  </si>
  <si>
    <t>Ремонт дороги с. Зимино (проект поддержки местных инициатив)</t>
  </si>
  <si>
    <t xml:space="preserve">с. Зимино, Ребрихинский район </t>
  </si>
  <si>
    <t>Ремонт дороги п. Плоскосеминский (проект поддержки местных инициатив)</t>
  </si>
  <si>
    <t>п. Плоскосеминский, Ребрихинский район</t>
  </si>
  <si>
    <t>Ремонт дороги с. Усть-Мосиха (проект поддержки местных инициатив)</t>
  </si>
  <si>
    <t xml:space="preserve"> с. Усть-Мосиха, Ребрихинский район</t>
  </si>
  <si>
    <t>"24" февраля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</si>
</sst>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left" vertical="top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" fontId="5" fillId="33" borderId="12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4" xfId="0" applyFont="1" applyFill="1" applyBorder="1" applyAlignment="1">
      <alignment vertical="top" wrapText="1"/>
    </xf>
    <xf numFmtId="0" fontId="7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top" wrapText="1"/>
    </xf>
    <xf numFmtId="1" fontId="4" fillId="34" borderId="11" xfId="0" applyNumberFormat="1" applyFont="1" applyFill="1" applyBorder="1" applyAlignment="1">
      <alignment horizontal="left" vertical="top" wrapText="1"/>
    </xf>
    <xf numFmtId="4" fontId="4" fillId="34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top" wrapText="1"/>
    </xf>
    <xf numFmtId="4" fontId="4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vertical="top" wrapText="1"/>
    </xf>
    <xf numFmtId="4" fontId="4" fillId="34" borderId="15" xfId="0" applyNumberFormat="1" applyFont="1" applyFill="1" applyBorder="1" applyAlignment="1">
      <alignment horizontal="center" vertical="center" wrapText="1"/>
    </xf>
    <xf numFmtId="4" fontId="43" fillId="34" borderId="15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 horizontal="center" vertical="center"/>
    </xf>
    <xf numFmtId="0" fontId="4" fillId="34" borderId="15" xfId="33" applyNumberFormat="1" applyFont="1" applyFill="1" applyBorder="1" applyAlignment="1" applyProtection="1">
      <alignment horizontal="center" vertical="center" wrapText="1"/>
      <protection locked="0"/>
    </xf>
    <xf numFmtId="1" fontId="4" fillId="34" borderId="15" xfId="33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wrapText="1"/>
    </xf>
    <xf numFmtId="4" fontId="4" fillId="34" borderId="11" xfId="0" applyNumberFormat="1" applyFont="1" applyFill="1" applyBorder="1" applyAlignment="1">
      <alignment horizontal="center" vertical="center" wrapText="1"/>
    </xf>
    <xf numFmtId="1" fontId="4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 vertical="center"/>
    </xf>
    <xf numFmtId="0" fontId="4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>
      <alignment horizontal="right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right" vertical="top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wrapText="1"/>
    </xf>
    <xf numFmtId="1" fontId="5" fillId="33" borderId="25" xfId="0" applyNumberFormat="1" applyFont="1" applyFill="1" applyBorder="1" applyAlignment="1">
      <alignment wrapText="1"/>
    </xf>
    <xf numFmtId="1" fontId="5" fillId="33" borderId="23" xfId="0" applyNumberFormat="1" applyFont="1" applyFill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1" fontId="5" fillId="33" borderId="27" xfId="0" applyNumberFormat="1" applyFont="1" applyFill="1" applyBorder="1" applyAlignment="1">
      <alignment horizontal="center" vertical="center"/>
    </xf>
    <xf numFmtId="1" fontId="5" fillId="33" borderId="28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34" borderId="29" xfId="0" applyNumberFormat="1" applyFont="1" applyFill="1" applyBorder="1" applyAlignment="1">
      <alignment horizontal="center" vertical="center" wrapText="1"/>
    </xf>
    <xf numFmtId="1" fontId="7" fillId="34" borderId="3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1" fontId="5" fillId="33" borderId="24" xfId="0" applyNumberFormat="1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  <xf numFmtId="1" fontId="5" fillId="33" borderId="32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1" fontId="5" fillId="33" borderId="34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wrapText="1"/>
    </xf>
    <xf numFmtId="1" fontId="5" fillId="33" borderId="36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zoomScale="70" zoomScaleNormal="70" zoomScaleSheetLayoutView="55" zoomScalePageLayoutView="0" workbookViewId="0" topLeftCell="D1">
      <pane ySplit="7" topLeftCell="A17" activePane="bottomLeft" state="frozen"/>
      <selection pane="topLeft" activeCell="A1" sqref="A1"/>
      <selection pane="bottomLeft" activeCell="W3" sqref="W3:Y3"/>
    </sheetView>
  </sheetViews>
  <sheetFormatPr defaultColWidth="9.140625" defaultRowHeight="15"/>
  <cols>
    <col min="1" max="1" width="9.00390625" style="12" customWidth="1"/>
    <col min="2" max="2" width="39.00390625" style="12" customWidth="1"/>
    <col min="3" max="3" width="23.7109375" style="12" customWidth="1"/>
    <col min="4" max="4" width="12.8515625" style="12" customWidth="1"/>
    <col min="5" max="5" width="13.00390625" style="12" customWidth="1"/>
    <col min="6" max="6" width="13.28125" style="12" customWidth="1"/>
    <col min="7" max="7" width="11.421875" style="12" customWidth="1"/>
    <col min="8" max="8" width="13.28125" style="12" customWidth="1"/>
    <col min="9" max="9" width="12.7109375" style="12" customWidth="1"/>
    <col min="10" max="10" width="13.28125" style="12" customWidth="1"/>
    <col min="11" max="11" width="13.00390625" style="12" customWidth="1"/>
    <col min="12" max="12" width="11.8515625" style="12" customWidth="1"/>
    <col min="13" max="13" width="13.421875" style="12" customWidth="1"/>
    <col min="14" max="15" width="12.7109375" style="12" customWidth="1"/>
    <col min="16" max="16" width="11.57421875" style="12" customWidth="1"/>
    <col min="17" max="17" width="11.8515625" style="12" customWidth="1"/>
    <col min="18" max="18" width="12.8515625" style="12" customWidth="1"/>
    <col min="19" max="19" width="13.7109375" style="12" customWidth="1"/>
    <col min="20" max="20" width="13.28125" style="12" customWidth="1"/>
    <col min="21" max="21" width="11.28125" style="12" customWidth="1"/>
    <col min="22" max="22" width="10.8515625" style="12" customWidth="1"/>
    <col min="23" max="23" width="12.8515625" style="12" customWidth="1"/>
    <col min="24" max="24" width="18.00390625" style="12" customWidth="1"/>
    <col min="25" max="25" width="14.8515625" style="12" customWidth="1"/>
    <col min="26" max="29" width="9.140625" style="12" hidden="1" customWidth="1"/>
    <col min="30" max="32" width="0" style="12" hidden="1" customWidth="1"/>
    <col min="33" max="16384" width="9.140625" style="12" customWidth="1"/>
  </cols>
  <sheetData>
    <row r="1" spans="23:25" ht="54" customHeight="1">
      <c r="W1" s="44" t="s">
        <v>20</v>
      </c>
      <c r="X1" s="44"/>
      <c r="Y1" s="44"/>
    </row>
    <row r="2" spans="23:25" ht="39.75" customHeight="1">
      <c r="W2" s="43" t="s">
        <v>34</v>
      </c>
      <c r="X2" s="43"/>
      <c r="Y2" s="43"/>
    </row>
    <row r="3" spans="1:25" ht="3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2" t="s">
        <v>44</v>
      </c>
      <c r="X3" s="42"/>
      <c r="Y3" s="42"/>
    </row>
    <row r="4" spans="1:25" s="5" customFormat="1" ht="15.75" thickBot="1">
      <c r="A4" s="65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s="5" customFormat="1" ht="109.5" customHeight="1" thickBot="1">
      <c r="A5" s="54" t="s">
        <v>0</v>
      </c>
      <c r="B5" s="71" t="s">
        <v>18</v>
      </c>
      <c r="C5" s="45" t="s">
        <v>1</v>
      </c>
      <c r="D5" s="48" t="s">
        <v>2</v>
      </c>
      <c r="E5" s="49"/>
      <c r="F5" s="49"/>
      <c r="G5" s="49"/>
      <c r="H5" s="50"/>
      <c r="I5" s="48" t="s">
        <v>23</v>
      </c>
      <c r="J5" s="49"/>
      <c r="K5" s="49"/>
      <c r="L5" s="49"/>
      <c r="M5" s="50"/>
      <c r="N5" s="48" t="s">
        <v>3</v>
      </c>
      <c r="O5" s="49"/>
      <c r="P5" s="49"/>
      <c r="Q5" s="49"/>
      <c r="R5" s="50"/>
      <c r="S5" s="48" t="s">
        <v>4</v>
      </c>
      <c r="T5" s="49"/>
      <c r="U5" s="49"/>
      <c r="V5" s="49"/>
      <c r="W5" s="50"/>
      <c r="X5" s="51" t="s">
        <v>5</v>
      </c>
      <c r="Y5" s="74" t="s">
        <v>15</v>
      </c>
    </row>
    <row r="6" spans="1:25" s="5" customFormat="1" ht="15">
      <c r="A6" s="69"/>
      <c r="B6" s="72"/>
      <c r="C6" s="46"/>
      <c r="D6" s="54" t="s">
        <v>6</v>
      </c>
      <c r="E6" s="56" t="s">
        <v>7</v>
      </c>
      <c r="F6" s="57"/>
      <c r="G6" s="57"/>
      <c r="H6" s="58"/>
      <c r="I6" s="54" t="s">
        <v>6</v>
      </c>
      <c r="J6" s="56" t="s">
        <v>7</v>
      </c>
      <c r="K6" s="57"/>
      <c r="L6" s="57"/>
      <c r="M6" s="58"/>
      <c r="N6" s="54" t="s">
        <v>6</v>
      </c>
      <c r="O6" s="56" t="s">
        <v>7</v>
      </c>
      <c r="P6" s="57"/>
      <c r="Q6" s="57"/>
      <c r="R6" s="58"/>
      <c r="S6" s="54" t="s">
        <v>6</v>
      </c>
      <c r="T6" s="56" t="s">
        <v>7</v>
      </c>
      <c r="U6" s="57"/>
      <c r="V6" s="57"/>
      <c r="W6" s="58"/>
      <c r="X6" s="52"/>
      <c r="Y6" s="75"/>
    </row>
    <row r="7" spans="1:25" s="5" customFormat="1" ht="15.75" thickBot="1">
      <c r="A7" s="70"/>
      <c r="B7" s="73"/>
      <c r="C7" s="47"/>
      <c r="D7" s="55"/>
      <c r="E7" s="6" t="s">
        <v>8</v>
      </c>
      <c r="F7" s="6" t="s">
        <v>9</v>
      </c>
      <c r="G7" s="6" t="s">
        <v>10</v>
      </c>
      <c r="H7" s="7" t="s">
        <v>11</v>
      </c>
      <c r="I7" s="55"/>
      <c r="J7" s="6" t="s">
        <v>8</v>
      </c>
      <c r="K7" s="6" t="s">
        <v>9</v>
      </c>
      <c r="L7" s="6" t="s">
        <v>10</v>
      </c>
      <c r="M7" s="7" t="s">
        <v>11</v>
      </c>
      <c r="N7" s="55"/>
      <c r="O7" s="6" t="s">
        <v>8</v>
      </c>
      <c r="P7" s="6" t="s">
        <v>9</v>
      </c>
      <c r="Q7" s="6" t="s">
        <v>10</v>
      </c>
      <c r="R7" s="7" t="s">
        <v>11</v>
      </c>
      <c r="S7" s="55"/>
      <c r="T7" s="6" t="s">
        <v>8</v>
      </c>
      <c r="U7" s="6" t="s">
        <v>9</v>
      </c>
      <c r="V7" s="6" t="s">
        <v>10</v>
      </c>
      <c r="W7" s="7" t="s">
        <v>11</v>
      </c>
      <c r="X7" s="53"/>
      <c r="Y7" s="76"/>
    </row>
    <row r="8" spans="1:25" s="5" customFormat="1" ht="15.75" thickBot="1">
      <c r="A8" s="66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1:25" s="8" customFormat="1" ht="18" customHeight="1">
      <c r="A9" s="62" t="s">
        <v>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</row>
    <row r="10" spans="1:25" s="8" customFormat="1" ht="125.25" customHeight="1">
      <c r="A10" s="1">
        <v>1</v>
      </c>
      <c r="B10" s="9" t="s">
        <v>35</v>
      </c>
      <c r="C10" s="3" t="s">
        <v>32</v>
      </c>
      <c r="D10" s="4">
        <f>SUM(E10:H10)</f>
        <v>3212.1</v>
      </c>
      <c r="E10" s="4"/>
      <c r="F10" s="4">
        <v>3180.1</v>
      </c>
      <c r="G10" s="4">
        <v>32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4">
        <f>SUM(T10:W10)</f>
        <v>3212.1</v>
      </c>
      <c r="T10" s="4"/>
      <c r="U10" s="4">
        <v>3180.1</v>
      </c>
      <c r="V10" s="4">
        <v>32</v>
      </c>
      <c r="W10" s="4"/>
      <c r="X10" s="2">
        <v>2022</v>
      </c>
      <c r="Y10" s="2" t="s">
        <v>16</v>
      </c>
    </row>
    <row r="11" spans="1:25" s="8" customFormat="1" ht="126" customHeight="1">
      <c r="A11" s="1">
        <v>2</v>
      </c>
      <c r="B11" s="9" t="s">
        <v>36</v>
      </c>
      <c r="C11" s="3" t="s">
        <v>33</v>
      </c>
      <c r="D11" s="4">
        <f>SUM(E11:H11)</f>
        <v>3280.8</v>
      </c>
      <c r="E11" s="4"/>
      <c r="F11" s="4">
        <v>3247.9</v>
      </c>
      <c r="G11" s="4">
        <v>32.9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4">
        <f>SUM(T11:W11)</f>
        <v>3280.8</v>
      </c>
      <c r="T11" s="4"/>
      <c r="U11" s="4">
        <v>3247.9</v>
      </c>
      <c r="V11" s="4">
        <v>32.9</v>
      </c>
      <c r="W11" s="4"/>
      <c r="X11" s="2">
        <v>2022</v>
      </c>
      <c r="Y11" s="2" t="s">
        <v>16</v>
      </c>
    </row>
    <row r="12" spans="1:25" s="8" customFormat="1" ht="21" customHeight="1">
      <c r="A12" s="59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</row>
    <row r="13" spans="1:25" s="8" customFormat="1" ht="93" customHeight="1">
      <c r="A13" s="13">
        <v>3</v>
      </c>
      <c r="B13" s="14" t="s">
        <v>37</v>
      </c>
      <c r="C13" s="15" t="s">
        <v>21</v>
      </c>
      <c r="D13" s="16">
        <v>5150</v>
      </c>
      <c r="E13" s="16"/>
      <c r="F13" s="16"/>
      <c r="G13" s="16"/>
      <c r="H13" s="16">
        <v>5150</v>
      </c>
      <c r="I13" s="16">
        <f>SUM(J13:M13)</f>
        <v>350</v>
      </c>
      <c r="J13" s="16"/>
      <c r="K13" s="16"/>
      <c r="L13" s="16"/>
      <c r="M13" s="16">
        <v>350</v>
      </c>
      <c r="N13" s="16">
        <f>SUM(O13:R13)</f>
        <v>350</v>
      </c>
      <c r="O13" s="16"/>
      <c r="P13" s="16"/>
      <c r="Q13" s="16"/>
      <c r="R13" s="16">
        <v>350</v>
      </c>
      <c r="S13" s="16">
        <f>SUM(T13:W13)</f>
        <v>1000</v>
      </c>
      <c r="T13" s="16"/>
      <c r="U13" s="16"/>
      <c r="V13" s="16"/>
      <c r="W13" s="16">
        <v>1000</v>
      </c>
      <c r="X13" s="16" t="s">
        <v>22</v>
      </c>
      <c r="Y13" s="17" t="s">
        <v>29</v>
      </c>
    </row>
    <row r="14" spans="1:32" s="8" customFormat="1" ht="18.75" customHeight="1">
      <c r="A14" s="59" t="s">
        <v>14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/>
      <c r="Z14" s="11"/>
      <c r="AA14" s="11"/>
      <c r="AB14" s="11"/>
      <c r="AC14" s="11"/>
      <c r="AD14" s="11"/>
      <c r="AE14" s="11"/>
      <c r="AF14" s="11"/>
    </row>
    <row r="15" spans="1:32" s="8" customFormat="1" ht="30.75">
      <c r="A15" s="18">
        <v>4</v>
      </c>
      <c r="B15" s="19" t="s">
        <v>24</v>
      </c>
      <c r="C15" s="20" t="s">
        <v>19</v>
      </c>
      <c r="D15" s="16">
        <f>E15+F15</f>
        <v>64556.503</v>
      </c>
      <c r="E15" s="16"/>
      <c r="F15" s="16">
        <v>64556.503</v>
      </c>
      <c r="G15" s="16"/>
      <c r="H15" s="16"/>
      <c r="I15" s="16">
        <f aca="true" t="shared" si="0" ref="I15:I21">J15+K15</f>
        <v>31121.4</v>
      </c>
      <c r="J15" s="16"/>
      <c r="K15" s="16">
        <v>31121.4</v>
      </c>
      <c r="L15" s="16"/>
      <c r="M15" s="16"/>
      <c r="N15" s="16">
        <f aca="true" t="shared" si="1" ref="N15:N21">O15+P15</f>
        <v>31121.436</v>
      </c>
      <c r="O15" s="16"/>
      <c r="P15" s="16">
        <v>31121.436</v>
      </c>
      <c r="Q15" s="16"/>
      <c r="R15" s="16"/>
      <c r="S15" s="16">
        <f>T15+U15</f>
        <v>33435.066</v>
      </c>
      <c r="T15" s="16"/>
      <c r="U15" s="16">
        <v>33435.066</v>
      </c>
      <c r="V15" s="16"/>
      <c r="W15" s="16"/>
      <c r="X15" s="21" t="s">
        <v>26</v>
      </c>
      <c r="Y15" s="18" t="s">
        <v>29</v>
      </c>
      <c r="Z15" s="10"/>
      <c r="AA15" s="11"/>
      <c r="AB15" s="11"/>
      <c r="AC15" s="11"/>
      <c r="AD15" s="11"/>
      <c r="AE15" s="11"/>
      <c r="AF15" s="11"/>
    </row>
    <row r="16" spans="1:32" s="8" customFormat="1" ht="30.75">
      <c r="A16" s="18">
        <v>5</v>
      </c>
      <c r="B16" s="19" t="s">
        <v>27</v>
      </c>
      <c r="C16" s="20" t="s">
        <v>19</v>
      </c>
      <c r="D16" s="16">
        <f>E16+F16</f>
        <v>32500</v>
      </c>
      <c r="E16" s="16"/>
      <c r="F16" s="16">
        <v>32500</v>
      </c>
      <c r="G16" s="16"/>
      <c r="H16" s="16"/>
      <c r="I16" s="16">
        <f t="shared" si="0"/>
        <v>0</v>
      </c>
      <c r="J16" s="16"/>
      <c r="K16" s="16"/>
      <c r="L16" s="16"/>
      <c r="M16" s="16"/>
      <c r="N16" s="16">
        <f t="shared" si="1"/>
        <v>0</v>
      </c>
      <c r="O16" s="16"/>
      <c r="P16" s="16"/>
      <c r="Q16" s="16"/>
      <c r="R16" s="16"/>
      <c r="S16" s="16">
        <f>T16+U16</f>
        <v>5000</v>
      </c>
      <c r="T16" s="16"/>
      <c r="U16" s="16">
        <v>5000</v>
      </c>
      <c r="V16" s="16"/>
      <c r="W16" s="16"/>
      <c r="X16" s="21" t="s">
        <v>28</v>
      </c>
      <c r="Y16" s="18" t="s">
        <v>16</v>
      </c>
      <c r="Z16" s="10"/>
      <c r="AA16" s="11"/>
      <c r="AB16" s="11"/>
      <c r="AC16" s="11"/>
      <c r="AD16" s="11"/>
      <c r="AE16" s="11"/>
      <c r="AF16" s="11"/>
    </row>
    <row r="17" spans="1:32" s="8" customFormat="1" ht="46.5">
      <c r="A17" s="18">
        <v>6</v>
      </c>
      <c r="B17" s="22" t="s">
        <v>30</v>
      </c>
      <c r="C17" s="20" t="s">
        <v>19</v>
      </c>
      <c r="D17" s="16">
        <f>E17+F17</f>
        <v>12000</v>
      </c>
      <c r="E17" s="16"/>
      <c r="F17" s="16">
        <v>12000</v>
      </c>
      <c r="G17" s="16"/>
      <c r="H17" s="16"/>
      <c r="I17" s="16">
        <f t="shared" si="0"/>
        <v>0</v>
      </c>
      <c r="J17" s="16"/>
      <c r="K17" s="16"/>
      <c r="L17" s="16"/>
      <c r="M17" s="16"/>
      <c r="N17" s="16">
        <f t="shared" si="1"/>
        <v>0</v>
      </c>
      <c r="O17" s="16"/>
      <c r="P17" s="16"/>
      <c r="Q17" s="16"/>
      <c r="R17" s="16"/>
      <c r="S17" s="16">
        <f>T17+U17</f>
        <v>6000</v>
      </c>
      <c r="T17" s="16"/>
      <c r="U17" s="16">
        <v>6000</v>
      </c>
      <c r="V17" s="16"/>
      <c r="W17" s="16"/>
      <c r="X17" s="21" t="s">
        <v>28</v>
      </c>
      <c r="Y17" s="18" t="s">
        <v>16</v>
      </c>
      <c r="Z17" s="10"/>
      <c r="AA17" s="11"/>
      <c r="AB17" s="11"/>
      <c r="AC17" s="11"/>
      <c r="AD17" s="11"/>
      <c r="AE17" s="11"/>
      <c r="AF17" s="11"/>
    </row>
    <row r="18" spans="1:25" s="5" customFormat="1" ht="46.5">
      <c r="A18" s="24">
        <v>7</v>
      </c>
      <c r="B18" s="25" t="s">
        <v>31</v>
      </c>
      <c r="C18" s="26" t="s">
        <v>19</v>
      </c>
      <c r="D18" s="27">
        <f>E18+F18</f>
        <v>4000</v>
      </c>
      <c r="E18" s="28"/>
      <c r="F18" s="29">
        <v>4000</v>
      </c>
      <c r="G18" s="28"/>
      <c r="H18" s="28"/>
      <c r="I18" s="27">
        <f t="shared" si="0"/>
        <v>0</v>
      </c>
      <c r="J18" s="28"/>
      <c r="K18" s="28"/>
      <c r="L18" s="28"/>
      <c r="M18" s="28"/>
      <c r="N18" s="27">
        <f t="shared" si="1"/>
        <v>0</v>
      </c>
      <c r="O18" s="28"/>
      <c r="P18" s="28"/>
      <c r="Q18" s="28"/>
      <c r="R18" s="28"/>
      <c r="S18" s="27">
        <f>T18+U18</f>
        <v>4000</v>
      </c>
      <c r="T18" s="28"/>
      <c r="U18" s="27">
        <v>4000</v>
      </c>
      <c r="V18" s="28"/>
      <c r="W18" s="28"/>
      <c r="X18" s="30">
        <v>2022</v>
      </c>
      <c r="Y18" s="31" t="s">
        <v>16</v>
      </c>
    </row>
    <row r="19" spans="1:26" s="5" customFormat="1" ht="30.75">
      <c r="A19" s="18">
        <v>8</v>
      </c>
      <c r="B19" s="32" t="s">
        <v>38</v>
      </c>
      <c r="C19" s="26" t="s">
        <v>39</v>
      </c>
      <c r="D19" s="27">
        <f>SUM(E19:H19)</f>
        <v>1570.8</v>
      </c>
      <c r="E19" s="39"/>
      <c r="F19" s="40">
        <v>1000</v>
      </c>
      <c r="G19" s="40">
        <v>260.8</v>
      </c>
      <c r="H19" s="40">
        <v>310</v>
      </c>
      <c r="I19" s="27">
        <f t="shared" si="0"/>
        <v>0</v>
      </c>
      <c r="J19" s="39"/>
      <c r="K19" s="39"/>
      <c r="L19" s="39"/>
      <c r="M19" s="39"/>
      <c r="N19" s="27">
        <f t="shared" si="1"/>
        <v>0</v>
      </c>
      <c r="O19" s="39"/>
      <c r="P19" s="39"/>
      <c r="Q19" s="39"/>
      <c r="R19" s="39"/>
      <c r="S19" s="27">
        <f>SUM(T19:W19)</f>
        <v>1570.8</v>
      </c>
      <c r="T19" s="39"/>
      <c r="U19" s="40">
        <v>1000</v>
      </c>
      <c r="V19" s="40">
        <v>260.8</v>
      </c>
      <c r="W19" s="40">
        <v>310</v>
      </c>
      <c r="X19" s="30">
        <v>2022</v>
      </c>
      <c r="Y19" s="31" t="s">
        <v>16</v>
      </c>
      <c r="Z19" s="36"/>
    </row>
    <row r="20" spans="1:26" s="5" customFormat="1" ht="33" customHeight="1">
      <c r="A20" s="24">
        <v>9</v>
      </c>
      <c r="B20" s="35" t="s">
        <v>40</v>
      </c>
      <c r="C20" s="32" t="s">
        <v>41</v>
      </c>
      <c r="D20" s="27">
        <f>SUM(E20:H20)</f>
        <v>648.3599999999999</v>
      </c>
      <c r="E20" s="39"/>
      <c r="F20" s="40">
        <v>538.4</v>
      </c>
      <c r="G20" s="40">
        <v>64.8</v>
      </c>
      <c r="H20" s="40">
        <v>45.16</v>
      </c>
      <c r="I20" s="27">
        <f t="shared" si="0"/>
        <v>0</v>
      </c>
      <c r="J20" s="39"/>
      <c r="K20" s="39"/>
      <c r="L20" s="39"/>
      <c r="M20" s="39"/>
      <c r="N20" s="27">
        <f t="shared" si="1"/>
        <v>0</v>
      </c>
      <c r="O20" s="39"/>
      <c r="P20" s="39"/>
      <c r="Q20" s="39"/>
      <c r="R20" s="39"/>
      <c r="S20" s="27">
        <f>SUM(T20:W20)</f>
        <v>648.3599999999999</v>
      </c>
      <c r="T20" s="39"/>
      <c r="U20" s="40">
        <v>538.4</v>
      </c>
      <c r="V20" s="40">
        <v>64.8</v>
      </c>
      <c r="W20" s="40">
        <v>45.16</v>
      </c>
      <c r="X20" s="30">
        <v>2022</v>
      </c>
      <c r="Y20" s="31" t="s">
        <v>16</v>
      </c>
      <c r="Z20" s="37"/>
    </row>
    <row r="21" spans="1:26" s="5" customFormat="1" ht="36" customHeight="1">
      <c r="A21" s="18">
        <v>10</v>
      </c>
      <c r="B21" s="35" t="s">
        <v>42</v>
      </c>
      <c r="C21" s="35" t="s">
        <v>43</v>
      </c>
      <c r="D21" s="33">
        <f>SUM(E21:H21)</f>
        <v>1080</v>
      </c>
      <c r="E21" s="39"/>
      <c r="F21" s="40">
        <v>917</v>
      </c>
      <c r="G21" s="40">
        <v>108</v>
      </c>
      <c r="H21" s="40">
        <v>55</v>
      </c>
      <c r="I21" s="33">
        <f t="shared" si="0"/>
        <v>0</v>
      </c>
      <c r="J21" s="39"/>
      <c r="K21" s="39"/>
      <c r="L21" s="39"/>
      <c r="M21" s="39"/>
      <c r="N21" s="33">
        <f t="shared" si="1"/>
        <v>0</v>
      </c>
      <c r="O21" s="39"/>
      <c r="P21" s="39"/>
      <c r="Q21" s="39"/>
      <c r="R21" s="39"/>
      <c r="S21" s="33">
        <f>SUM(T21:W21)</f>
        <v>1080</v>
      </c>
      <c r="T21" s="39"/>
      <c r="U21" s="40">
        <v>917</v>
      </c>
      <c r="V21" s="40">
        <v>108</v>
      </c>
      <c r="W21" s="40">
        <v>55</v>
      </c>
      <c r="X21" s="41">
        <v>2022</v>
      </c>
      <c r="Y21" s="34" t="s">
        <v>16</v>
      </c>
      <c r="Z21" s="38"/>
    </row>
  </sheetData>
  <sheetProtection/>
  <mergeCells count="25">
    <mergeCell ref="B5:B7"/>
    <mergeCell ref="Y5:Y7"/>
    <mergeCell ref="D6:D7"/>
    <mergeCell ref="D5:H5"/>
    <mergeCell ref="I5:M5"/>
    <mergeCell ref="A14:Y14"/>
    <mergeCell ref="A9:Y9"/>
    <mergeCell ref="I6:I7"/>
    <mergeCell ref="J6:M6"/>
    <mergeCell ref="A12:Y12"/>
    <mergeCell ref="A4:Y4"/>
    <mergeCell ref="S6:S7"/>
    <mergeCell ref="T6:W6"/>
    <mergeCell ref="A8:Y8"/>
    <mergeCell ref="A5:A7"/>
    <mergeCell ref="W3:Y3"/>
    <mergeCell ref="W2:Y2"/>
    <mergeCell ref="W1:Y1"/>
    <mergeCell ref="C5:C7"/>
    <mergeCell ref="N5:R5"/>
    <mergeCell ref="S5:W5"/>
    <mergeCell ref="X5:X7"/>
    <mergeCell ref="N6:N7"/>
    <mergeCell ref="O6:R6"/>
    <mergeCell ref="E6:H6"/>
  </mergeCells>
  <printOptions/>
  <pageMargins left="0.25" right="0.25" top="0.75" bottom="0.7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E11"/>
  <sheetViews>
    <sheetView zoomScalePageLayoutView="0" workbookViewId="0" topLeftCell="A1">
      <selection activeCell="D8" sqref="D8"/>
    </sheetView>
  </sheetViews>
  <sheetFormatPr defaultColWidth="9.140625" defaultRowHeight="15"/>
  <sheetData>
    <row r="8" spans="3:5" ht="14.25">
      <c r="C8">
        <v>2592.85</v>
      </c>
      <c r="D8">
        <f>C8*1%</f>
        <v>25.9285</v>
      </c>
      <c r="E8">
        <f>C8*99%</f>
        <v>2566.9215</v>
      </c>
    </row>
    <row r="11" ht="14.25">
      <c r="E11">
        <f>D8+E8</f>
        <v>2592.85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2022-02-24T05:14:42Z</cp:lastPrinted>
  <dcterms:created xsi:type="dcterms:W3CDTF">2016-03-13T13:28:44Z</dcterms:created>
  <dcterms:modified xsi:type="dcterms:W3CDTF">2022-02-24T07:44:12Z</dcterms:modified>
  <cp:category/>
  <cp:version/>
  <cp:contentType/>
  <cp:contentStatus/>
</cp:coreProperties>
</file>